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9135" windowHeight="4710" activeTab="0"/>
  </bookViews>
  <sheets>
    <sheet name="Berechnung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<sst xmlns="http://schemas.openxmlformats.org/spreadsheetml/2006/main" count="131" uniqueCount="111">
  <si>
    <t>anerkannte</t>
  </si>
  <si>
    <t>Proz.</t>
  </si>
  <si>
    <t>Förderbetrag</t>
  </si>
  <si>
    <t xml:space="preserve">Träger/ Einrichtung                                              </t>
  </si>
  <si>
    <t>Gesamtkosten</t>
  </si>
  <si>
    <t>Förderung</t>
  </si>
  <si>
    <t>1.</t>
  </si>
  <si>
    <t>3.</t>
  </si>
  <si>
    <t>4.</t>
  </si>
  <si>
    <t>5.</t>
  </si>
  <si>
    <t>6.</t>
  </si>
  <si>
    <t>7.</t>
  </si>
  <si>
    <t>8.</t>
  </si>
  <si>
    <t>Gesamtsumme</t>
  </si>
  <si>
    <t>9.</t>
  </si>
  <si>
    <t>*1</t>
  </si>
  <si>
    <t>11.</t>
  </si>
  <si>
    <t>12.</t>
  </si>
  <si>
    <t>13.</t>
  </si>
  <si>
    <t>15.</t>
  </si>
  <si>
    <t>16.</t>
  </si>
  <si>
    <t>17.</t>
  </si>
  <si>
    <t>18.</t>
  </si>
  <si>
    <t>19.</t>
  </si>
  <si>
    <t>10.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</si>
  <si>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</si>
  <si>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</si>
  <si>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</si>
  <si>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</si>
  <si>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</si>
  <si>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</si>
  <si>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</si>
  <si>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</si>
  <si>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</si>
  <si>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</si>
  <si>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Jugendclub Güdingen</t>
  </si>
  <si>
    <t>Jugendclub Kleinblittersdorf</t>
  </si>
  <si>
    <t>Jugendclub Sitterswald</t>
  </si>
  <si>
    <t>Jugendtreff Walpershofen</t>
  </si>
  <si>
    <t>Pfadfinder Quierschied e.V.</t>
  </si>
  <si>
    <t>Saarl. Pfadfinderbund Saarbrücken Stamm Tscherkessen</t>
  </si>
  <si>
    <t>SJD-Die Falken, Saarbrücken</t>
  </si>
  <si>
    <t>VCPS e.V. Saarbrücken</t>
  </si>
  <si>
    <t>Daarler Juz e.V., St. Arnual</t>
  </si>
  <si>
    <t>Juz Großrosseln</t>
  </si>
  <si>
    <t>Jugendclub Bliesransbach</t>
  </si>
  <si>
    <t>Untergrund e.V., Klarenthal</t>
  </si>
  <si>
    <t>Café Exodus, Saarbrücken</t>
  </si>
  <si>
    <t>Dekanat Jugendstelle, Püttlingen</t>
  </si>
  <si>
    <t>Ev. KG Rodenhof, Saarbrücken</t>
  </si>
  <si>
    <t>Kath. KG Liebfrauen, Püttlingen</t>
  </si>
  <si>
    <t>Kath. KG St. Albert, Saarbrücken</t>
  </si>
  <si>
    <t>Kath. KG St. Sebastian, Püttlingen</t>
  </si>
  <si>
    <t>30.</t>
  </si>
  <si>
    <t>31.</t>
  </si>
  <si>
    <t>32.</t>
  </si>
  <si>
    <t>33.</t>
  </si>
  <si>
    <t>34.</t>
  </si>
  <si>
    <t>Jugendverein Lauterbach, VK</t>
  </si>
  <si>
    <t>nach Prüfung Belege</t>
  </si>
  <si>
    <t>Fehlbetrag</t>
  </si>
  <si>
    <t xml:space="preserve">beantragte </t>
  </si>
  <si>
    <t>bis max Fehl.</t>
  </si>
  <si>
    <t>gerundet</t>
  </si>
  <si>
    <t>Förderbetrag in %</t>
  </si>
  <si>
    <t>max.</t>
  </si>
  <si>
    <t>DPSG Klarenthal</t>
  </si>
  <si>
    <t>35.</t>
  </si>
  <si>
    <t>Kath. KG Christ-König, Saarbrücken</t>
  </si>
  <si>
    <t>36.</t>
  </si>
  <si>
    <t>Ev. KG Brebach Fechingen</t>
  </si>
  <si>
    <t>2.</t>
  </si>
  <si>
    <t>Kath. KG St. Jakob Heilig Kreuz, Saarbrücken</t>
  </si>
  <si>
    <t>Kath. KG St. Jakob Turm, Saarbrücken</t>
  </si>
  <si>
    <t>Kath. KG St. Bonifatius, Püttlingen</t>
  </si>
  <si>
    <t>Kath. KG St. Michael, Friedrichsthal</t>
  </si>
  <si>
    <t>Ev. KG Alt-Saarbrücken, Hirtenwies-Folsterhöhe</t>
  </si>
  <si>
    <t>Landesjugendwerk der AWO</t>
  </si>
  <si>
    <t>37.</t>
  </si>
  <si>
    <t>38.</t>
  </si>
  <si>
    <t>Förderverein der Siedlung Goldene Au e. V., Sulzbach</t>
  </si>
  <si>
    <t>Kath. KG Christkönig, St. Pius, Saarbrücken</t>
  </si>
  <si>
    <t>Dorfinteressengemeinschaft Altenwald e. V., Sulzbach</t>
  </si>
  <si>
    <t>Jugendzentrum Fürstenhausen</t>
  </si>
  <si>
    <t>Kath. KG St. Michael, Bildstock</t>
  </si>
  <si>
    <t>DPSG  St. Bonifatius, Dudweiler</t>
  </si>
  <si>
    <t>Haus Afrika e. V., Saarbrücken</t>
  </si>
  <si>
    <t>Türkischer Elternbund e. V., Sulzbach</t>
  </si>
  <si>
    <t>Islamische Gemeinde Saarland, Saarbrücken</t>
  </si>
  <si>
    <t>39.</t>
  </si>
  <si>
    <t>40.</t>
  </si>
  <si>
    <t>41.</t>
  </si>
  <si>
    <t>42.</t>
  </si>
  <si>
    <t>43.</t>
  </si>
  <si>
    <t>Jugendtreff Geislautern</t>
  </si>
  <si>
    <t>Kath. KG Auersmacher, Jugendraum "Bunker"</t>
  </si>
  <si>
    <t>44.</t>
  </si>
  <si>
    <t>JUZ Göttelborn</t>
  </si>
  <si>
    <t>Kath. KG St. Eligius, Völklingen</t>
  </si>
  <si>
    <t>JUZ Lauterbach "Indeed"</t>
  </si>
  <si>
    <t>Partnerschaftliche Erziehungshilfe, Püttlingen</t>
  </si>
  <si>
    <t>*1 Erstantrag</t>
  </si>
  <si>
    <t>*2 Fehlbedarfsfinanzierung</t>
  </si>
  <si>
    <t>Mittelverteilung Produkt: 36500-531800 - Förderung der Kinder- und Jugendfreizeitstätten freier Träger im Haushaltsjahr 2012</t>
  </si>
  <si>
    <t>Bund der PfadfinderInnen Stamm Tscherkessen</t>
  </si>
  <si>
    <t>Anlage zu TOP       der JHA-Sitzung Nr.:   /2012 am 17.09.2012                                                                                                                           Seite 3</t>
  </si>
  <si>
    <t>Anlage zu TOP       der JHA-Sitzung Nr.:   /2012 am 17.09.2012                                                                                                                           Seite 4</t>
  </si>
  <si>
    <t>14.</t>
  </si>
  <si>
    <t xml:space="preserve">        Zwischensumme 1.-25.</t>
  </si>
  <si>
    <t>Zwischensumme 26. - 44.</t>
  </si>
  <si>
    <t>* 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</si>
</sst>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€_-;\-* #,##0.0\ _€_-;_-* &quot;-&quot;??\ _€_-;_-@_-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_-* #,##0.00000\ _€_-;\-* #,##0.00000\ _€_-;_-* &quot;-&quot;??\ _€_-;_-@_-"/>
    <numFmt numFmtId="176" formatCode="_-* #,##0.000000\ _€_-;\-* #,##0.000000\ _€_-;_-* &quot;-&quot;??\ _€_-;_-@_-"/>
    <numFmt numFmtId="177" formatCode="#,##0.00\ _D_M"/>
    <numFmt numFmtId="178" formatCode="#,##0.00\ &quot;DM&quot;"/>
    <numFmt numFmtId="179" formatCode="0.00000"/>
    <numFmt numFmtId="180" formatCode="0.00000000"/>
    <numFmt numFmtId="181" formatCode="#,##0.00\ &quot;€&quot;"/>
    <numFmt numFmtId="182" formatCode="#,##0.00\ &quot;€&quot;;[Red]#,##0.00\ &quot;€&quot;"/>
    <numFmt numFmtId="183" formatCode="0.000000"/>
    <numFmt numFmtId="184" formatCode="0.000"/>
  </numFmts>
  <fonts count="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17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7" fontId="1" fillId="0" borderId="1" xfId="0" applyNumberFormat="1" applyFont="1" applyBorder="1" applyAlignment="1">
      <alignment horizontal="right"/>
    </xf>
    <xf numFmtId="7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7" fontId="2" fillId="0" borderId="1" xfId="0" applyNumberFormat="1" applyFont="1" applyBorder="1" applyAlignment="1">
      <alignment/>
    </xf>
    <xf numFmtId="44" fontId="1" fillId="0" borderId="1" xfId="18" applyFont="1" applyBorder="1" applyAlignment="1">
      <alignment/>
    </xf>
    <xf numFmtId="2" fontId="2" fillId="0" borderId="1" xfId="0" applyNumberFormat="1" applyFont="1" applyBorder="1" applyAlignment="1">
      <alignment/>
    </xf>
    <xf numFmtId="44" fontId="1" fillId="0" borderId="1" xfId="18" applyFont="1" applyBorder="1" applyAlignment="1">
      <alignment horizontal="right"/>
    </xf>
    <xf numFmtId="44" fontId="2" fillId="0" borderId="1" xfId="18" applyFont="1" applyBorder="1" applyAlignment="1">
      <alignment/>
    </xf>
    <xf numFmtId="7" fontId="1" fillId="0" borderId="1" xfId="18" applyNumberFormat="1" applyFont="1" applyBorder="1" applyAlignment="1">
      <alignment horizontal="right"/>
    </xf>
    <xf numFmtId="7" fontId="2" fillId="0" borderId="1" xfId="18" applyNumberFormat="1" applyFont="1" applyBorder="1" applyAlignment="1">
      <alignment horizontal="right"/>
    </xf>
    <xf numFmtId="7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7" fontId="2" fillId="0" borderId="1" xfId="18" applyNumberFormat="1" applyFont="1" applyBorder="1" applyAlignment="1">
      <alignment/>
    </xf>
    <xf numFmtId="44" fontId="2" fillId="0" borderId="1" xfId="18" applyFont="1" applyBorder="1" applyAlignment="1">
      <alignment horizontal="right"/>
    </xf>
    <xf numFmtId="44" fontId="2" fillId="0" borderId="1" xfId="18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8" fontId="1" fillId="0" borderId="1" xfId="0" applyNumberFormat="1" applyFont="1" applyBorder="1" applyAlignment="1">
      <alignment/>
    </xf>
    <xf numFmtId="181" fontId="1" fillId="0" borderId="1" xfId="0" applyNumberFormat="1" applyFont="1" applyBorder="1" applyAlignment="1">
      <alignment/>
    </xf>
    <xf numFmtId="8" fontId="1" fillId="0" borderId="1" xfId="18" applyNumberFormat="1" applyFont="1" applyBorder="1" applyAlignment="1">
      <alignment/>
    </xf>
    <xf numFmtId="0" fontId="1" fillId="0" borderId="2" xfId="0" applyFont="1" applyBorder="1" applyAlignment="1">
      <alignment/>
    </xf>
    <xf numFmtId="44" fontId="1" fillId="0" borderId="2" xfId="18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0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7" fontId="2" fillId="0" borderId="0" xfId="18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44" fontId="1" fillId="0" borderId="0" xfId="18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4" fontId="2" fillId="0" borderId="1" xfId="15" applyNumberFormat="1" applyFont="1" applyBorder="1" applyAlignment="1">
      <alignment horizontal="center"/>
    </xf>
    <xf numFmtId="44" fontId="3" fillId="0" borderId="1" xfId="18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workbookViewId="0" topLeftCell="A31">
      <selection activeCell="A40" sqref="A40"/>
    </sheetView>
  </sheetViews>
  <sheetFormatPr defaultColWidth="11.421875" defaultRowHeight="12.75"/>
  <cols>
    <col min="1" max="1" width="4.57421875" style="1" customWidth="1"/>
    <col min="2" max="2" width="77.421875" style="1" customWidth="1"/>
    <col min="3" max="3" width="21.140625" style="1" customWidth="1"/>
    <col min="4" max="4" width="19.7109375" style="1" hidden="1" customWidth="1"/>
    <col min="5" max="5" width="19.57421875" style="1" customWidth="1"/>
    <col min="6" max="6" width="0.2890625" style="1" hidden="1" customWidth="1"/>
    <col min="7" max="7" width="9.8515625" style="2" hidden="1" customWidth="1"/>
    <col min="8" max="8" width="22.00390625" style="1" customWidth="1"/>
    <col min="9" max="9" width="0.13671875" style="1" customWidth="1"/>
    <col min="10" max="10" width="24.57421875" style="1" customWidth="1"/>
    <col min="11" max="11" width="0.13671875" style="1" customWidth="1"/>
    <col min="12" max="12" width="0.2890625" style="1" hidden="1" customWidth="1"/>
    <col min="13" max="13" width="19.140625" style="3" customWidth="1"/>
    <col min="14" max="14" width="11.140625" style="1" hidden="1" customWidth="1"/>
    <col min="15" max="15" width="0.2890625" style="1" hidden="1" customWidth="1"/>
    <col min="16" max="16" width="0.13671875" style="24" customWidth="1"/>
    <col min="17" max="17" width="11.421875" style="1" hidden="1" customWidth="1"/>
    <col min="18" max="18" width="35.8515625" style="1" customWidth="1"/>
    <col min="19" max="19" width="13.7109375" style="1" customWidth="1"/>
    <col min="20" max="16384" width="11.421875" style="1" customWidth="1"/>
  </cols>
  <sheetData>
    <row r="1" ht="18">
      <c r="A1" s="1" t="s">
        <v>105</v>
      </c>
    </row>
    <row r="3" ht="18">
      <c r="A3" s="3" t="s">
        <v>103</v>
      </c>
    </row>
    <row r="4" spans="1:5" ht="18">
      <c r="A4" s="3"/>
      <c r="E4" s="5" t="s">
        <v>65</v>
      </c>
    </row>
    <row r="5" spans="3:18" ht="18">
      <c r="C5" s="3" t="s">
        <v>61</v>
      </c>
      <c r="D5" s="3" t="s">
        <v>4</v>
      </c>
      <c r="E5" s="3" t="s">
        <v>0</v>
      </c>
      <c r="G5" s="4" t="s">
        <v>1</v>
      </c>
      <c r="H5" s="3" t="s">
        <v>64</v>
      </c>
      <c r="I5" s="5"/>
      <c r="J5" s="3" t="s">
        <v>64</v>
      </c>
      <c r="K5" s="3"/>
      <c r="M5" s="5" t="s">
        <v>2</v>
      </c>
      <c r="N5" s="3" t="s">
        <v>60</v>
      </c>
      <c r="O5" s="3"/>
      <c r="R5" s="24"/>
    </row>
    <row r="6" spans="1:18" ht="18">
      <c r="A6" s="3" t="s">
        <v>3</v>
      </c>
      <c r="C6" s="3" t="s">
        <v>4</v>
      </c>
      <c r="D6" s="3" t="s">
        <v>59</v>
      </c>
      <c r="E6" s="3" t="s">
        <v>4</v>
      </c>
      <c r="G6" s="4" t="s">
        <v>5</v>
      </c>
      <c r="H6" s="6">
        <v>90</v>
      </c>
      <c r="I6" s="3"/>
      <c r="J6" s="45">
        <v>68.437</v>
      </c>
      <c r="K6" s="3"/>
      <c r="M6" s="5" t="s">
        <v>63</v>
      </c>
      <c r="R6" s="24"/>
    </row>
    <row r="7" spans="10:18" ht="18">
      <c r="J7" s="5"/>
      <c r="M7" s="3" t="s">
        <v>62</v>
      </c>
      <c r="R7" s="24"/>
    </row>
    <row r="8" spans="1:18" ht="18">
      <c r="A8" s="7" t="s">
        <v>6</v>
      </c>
      <c r="B8" s="1" t="s">
        <v>66</v>
      </c>
      <c r="C8" s="8">
        <v>1653.74</v>
      </c>
      <c r="D8" s="8"/>
      <c r="E8" s="9">
        <v>1653.74</v>
      </c>
      <c r="F8" s="13"/>
      <c r="H8" s="9">
        <v>1488.37</v>
      </c>
      <c r="I8" s="11"/>
      <c r="J8" s="9">
        <f>SUM(E8*0.68437)</f>
        <v>1131.7700438000002</v>
      </c>
      <c r="M8" s="12">
        <v>1132</v>
      </c>
      <c r="N8" s="12"/>
      <c r="O8" s="12"/>
      <c r="R8" s="24"/>
    </row>
    <row r="9" spans="1:18" ht="18">
      <c r="A9" s="7" t="s">
        <v>71</v>
      </c>
      <c r="B9" s="1" t="s">
        <v>85</v>
      </c>
      <c r="C9" s="8">
        <v>8141.74</v>
      </c>
      <c r="D9" s="8">
        <v>3784.12</v>
      </c>
      <c r="E9" s="8">
        <v>7556.16</v>
      </c>
      <c r="F9" s="10"/>
      <c r="G9" s="2">
        <v>0.9</v>
      </c>
      <c r="H9" s="9">
        <v>6800.54</v>
      </c>
      <c r="I9" s="9"/>
      <c r="J9" s="9">
        <f aca="true" t="shared" si="0" ref="J9:J32">SUM(E9*0.68437)</f>
        <v>5171.2092192</v>
      </c>
      <c r="M9" s="12">
        <v>5171</v>
      </c>
      <c r="N9" s="12">
        <v>3434.12</v>
      </c>
      <c r="O9" s="12"/>
      <c r="R9" s="24"/>
    </row>
    <row r="10" spans="1:18" ht="18">
      <c r="A10" s="7" t="s">
        <v>7</v>
      </c>
      <c r="B10" s="1" t="s">
        <v>82</v>
      </c>
      <c r="C10" s="8">
        <v>2054.77</v>
      </c>
      <c r="D10" s="8"/>
      <c r="E10" s="9">
        <v>2054.77</v>
      </c>
      <c r="F10" s="13"/>
      <c r="H10" s="9">
        <v>1849.29</v>
      </c>
      <c r="I10" s="11"/>
      <c r="J10" s="9">
        <f t="shared" si="0"/>
        <v>1406.2229449000001</v>
      </c>
      <c r="M10" s="12">
        <v>1406</v>
      </c>
      <c r="N10" s="12"/>
      <c r="O10" s="12"/>
      <c r="R10" s="24"/>
    </row>
    <row r="11" spans="1:18" ht="18">
      <c r="A11" s="7" t="s">
        <v>8</v>
      </c>
      <c r="B11" s="1" t="s">
        <v>80</v>
      </c>
      <c r="C11" s="8">
        <v>7210.64</v>
      </c>
      <c r="D11" s="8"/>
      <c r="E11" s="9">
        <v>4746.48</v>
      </c>
      <c r="F11" s="13"/>
      <c r="H11" s="9">
        <v>4271.83</v>
      </c>
      <c r="I11" s="11"/>
      <c r="J11" s="9">
        <f t="shared" si="0"/>
        <v>3248.3485176</v>
      </c>
      <c r="M11" s="12">
        <v>3248</v>
      </c>
      <c r="N11" s="12"/>
      <c r="O11" s="12"/>
      <c r="R11" s="24"/>
    </row>
    <row r="12" spans="1:18" ht="18">
      <c r="A12" s="7" t="s">
        <v>9</v>
      </c>
      <c r="B12" s="1" t="s">
        <v>86</v>
      </c>
      <c r="C12" s="8">
        <v>30032.4</v>
      </c>
      <c r="D12" s="8"/>
      <c r="E12" s="9">
        <v>8670</v>
      </c>
      <c r="F12" s="13"/>
      <c r="H12" s="9">
        <v>7803</v>
      </c>
      <c r="I12" s="11"/>
      <c r="J12" s="9">
        <f t="shared" si="0"/>
        <v>5933.4879</v>
      </c>
      <c r="M12" s="12">
        <v>5934</v>
      </c>
      <c r="N12" s="12"/>
      <c r="O12" s="12"/>
      <c r="R12" s="24"/>
    </row>
    <row r="13" spans="1:18" ht="18">
      <c r="A13" s="7" t="s">
        <v>10</v>
      </c>
      <c r="B13" s="1" t="s">
        <v>87</v>
      </c>
      <c r="C13" s="8">
        <v>3317.31</v>
      </c>
      <c r="D13" s="8"/>
      <c r="E13" s="9">
        <v>3317.31</v>
      </c>
      <c r="F13" s="13"/>
      <c r="H13" s="9">
        <v>2985.58</v>
      </c>
      <c r="I13" s="11"/>
      <c r="J13" s="9">
        <f t="shared" si="0"/>
        <v>2270.2674447</v>
      </c>
      <c r="M13" s="12">
        <v>2270</v>
      </c>
      <c r="N13" s="12"/>
      <c r="O13" s="12"/>
      <c r="R13" s="24"/>
    </row>
    <row r="14" spans="1:18" ht="18">
      <c r="A14" s="7" t="s">
        <v>11</v>
      </c>
      <c r="B14" s="1" t="s">
        <v>88</v>
      </c>
      <c r="C14" s="8">
        <v>31320.06</v>
      </c>
      <c r="D14" s="8"/>
      <c r="E14" s="9">
        <v>9670</v>
      </c>
      <c r="F14" s="13"/>
      <c r="H14" s="9">
        <v>8703</v>
      </c>
      <c r="I14" s="11"/>
      <c r="J14" s="9">
        <f t="shared" si="0"/>
        <v>6617.8579</v>
      </c>
      <c r="M14" s="12">
        <v>6618</v>
      </c>
      <c r="N14" s="12"/>
      <c r="O14" s="12"/>
      <c r="R14" s="24"/>
    </row>
    <row r="15" spans="1:18" ht="18">
      <c r="A15" s="7" t="s">
        <v>12</v>
      </c>
      <c r="B15" s="1" t="s">
        <v>83</v>
      </c>
      <c r="C15" s="8">
        <v>449.32</v>
      </c>
      <c r="D15" s="8"/>
      <c r="E15" s="9">
        <v>449.32</v>
      </c>
      <c r="F15" s="13"/>
      <c r="H15" s="9">
        <v>404.39</v>
      </c>
      <c r="I15" s="11"/>
      <c r="J15" s="9">
        <f t="shared" si="0"/>
        <v>307.5011284</v>
      </c>
      <c r="M15" s="12">
        <v>308</v>
      </c>
      <c r="N15" s="12"/>
      <c r="O15" s="12"/>
      <c r="R15" s="24"/>
    </row>
    <row r="16" spans="1:18" ht="18">
      <c r="A16" s="7" t="s">
        <v>14</v>
      </c>
      <c r="B16" s="1" t="s">
        <v>94</v>
      </c>
      <c r="C16" s="8">
        <v>1348.21</v>
      </c>
      <c r="D16" s="8"/>
      <c r="E16" s="9">
        <v>1348.21</v>
      </c>
      <c r="F16" s="13"/>
      <c r="H16" s="9">
        <v>1213.39</v>
      </c>
      <c r="I16" s="11"/>
      <c r="J16" s="9">
        <f t="shared" si="0"/>
        <v>922.6744777000001</v>
      </c>
      <c r="M16" s="12">
        <v>923</v>
      </c>
      <c r="N16" s="12"/>
      <c r="O16" s="12"/>
      <c r="R16" s="24"/>
    </row>
    <row r="17" spans="1:18" ht="18">
      <c r="A17" s="7" t="s">
        <v>24</v>
      </c>
      <c r="B17" s="1" t="s">
        <v>35</v>
      </c>
      <c r="C17" s="14">
        <v>4955.81</v>
      </c>
      <c r="D17" s="8">
        <v>3563.67</v>
      </c>
      <c r="E17" s="9">
        <v>4949.98</v>
      </c>
      <c r="F17" s="10"/>
      <c r="G17" s="2">
        <v>0.9</v>
      </c>
      <c r="H17" s="9">
        <v>4454.98</v>
      </c>
      <c r="I17" s="9"/>
      <c r="J17" s="9">
        <f t="shared" si="0"/>
        <v>3387.6178126</v>
      </c>
      <c r="M17" s="12">
        <v>3388</v>
      </c>
      <c r="N17" s="12">
        <v>3563.67</v>
      </c>
      <c r="O17" s="12"/>
      <c r="R17" s="24"/>
    </row>
    <row r="18" spans="1:18" ht="18">
      <c r="A18" s="7" t="s">
        <v>16</v>
      </c>
      <c r="B18" s="1" t="s">
        <v>36</v>
      </c>
      <c r="C18" s="14">
        <v>2891.55</v>
      </c>
      <c r="D18" s="8">
        <v>3734.19</v>
      </c>
      <c r="E18" s="9">
        <v>2885.65</v>
      </c>
      <c r="F18" s="10"/>
      <c r="G18" s="2">
        <v>0.9</v>
      </c>
      <c r="H18" s="9">
        <v>2597.09</v>
      </c>
      <c r="I18" s="9"/>
      <c r="J18" s="9">
        <f t="shared" si="0"/>
        <v>1974.8522905000002</v>
      </c>
      <c r="M18" s="46">
        <v>1975</v>
      </c>
      <c r="N18" s="12">
        <v>3179.19</v>
      </c>
      <c r="O18" s="12"/>
      <c r="R18" s="24"/>
    </row>
    <row r="19" spans="1:18" ht="18">
      <c r="A19" s="7" t="s">
        <v>17</v>
      </c>
      <c r="B19" s="1" t="s">
        <v>37</v>
      </c>
      <c r="C19" s="14">
        <v>5412.96</v>
      </c>
      <c r="D19" s="8">
        <v>5545.28</v>
      </c>
      <c r="E19" s="9">
        <v>5398.34</v>
      </c>
      <c r="F19" s="10"/>
      <c r="G19" s="2">
        <v>0.9</v>
      </c>
      <c r="H19" s="9">
        <v>4858.51</v>
      </c>
      <c r="I19" s="9"/>
      <c r="J19" s="9">
        <f t="shared" si="0"/>
        <v>3694.4619458</v>
      </c>
      <c r="M19" s="12">
        <v>3694</v>
      </c>
      <c r="N19" s="12">
        <v>5545.28</v>
      </c>
      <c r="O19" s="12"/>
      <c r="R19" s="24"/>
    </row>
    <row r="20" spans="1:18" ht="18">
      <c r="A20" s="7" t="s">
        <v>18</v>
      </c>
      <c r="B20" s="1" t="s">
        <v>38</v>
      </c>
      <c r="C20" s="8">
        <v>1506.5</v>
      </c>
      <c r="D20" s="8">
        <v>233.12</v>
      </c>
      <c r="E20" s="9">
        <v>1506.5</v>
      </c>
      <c r="F20" s="10"/>
      <c r="G20" s="2">
        <v>0.9</v>
      </c>
      <c r="H20" s="9">
        <v>1355.85</v>
      </c>
      <c r="I20" s="9"/>
      <c r="J20" s="9">
        <f t="shared" si="0"/>
        <v>1031.0034050000002</v>
      </c>
      <c r="M20" s="28">
        <v>1031</v>
      </c>
      <c r="N20" s="12">
        <v>233.12</v>
      </c>
      <c r="O20" s="12"/>
      <c r="R20" s="24"/>
    </row>
    <row r="21" spans="1:18" ht="18">
      <c r="A21" s="7" t="s">
        <v>107</v>
      </c>
      <c r="B21" s="1" t="s">
        <v>58</v>
      </c>
      <c r="C21" s="14">
        <v>8643.64</v>
      </c>
      <c r="D21" s="8">
        <v>9229.03</v>
      </c>
      <c r="E21" s="9">
        <v>8236.3</v>
      </c>
      <c r="F21" s="10"/>
      <c r="G21" s="2">
        <v>0.9</v>
      </c>
      <c r="H21" s="9">
        <v>7412.67</v>
      </c>
      <c r="I21" s="9"/>
      <c r="J21" s="9">
        <f t="shared" si="0"/>
        <v>5636.676630999999</v>
      </c>
      <c r="M21" s="12">
        <v>5637</v>
      </c>
      <c r="N21" s="12">
        <v>8729.03</v>
      </c>
      <c r="O21" s="12"/>
      <c r="R21" s="24"/>
    </row>
    <row r="22" spans="1:18" ht="18">
      <c r="A22" s="7" t="s">
        <v>19</v>
      </c>
      <c r="B22" s="1" t="s">
        <v>99</v>
      </c>
      <c r="C22" s="14">
        <v>451.99</v>
      </c>
      <c r="D22" s="8"/>
      <c r="E22" s="9">
        <v>451.99</v>
      </c>
      <c r="F22" s="10"/>
      <c r="H22" s="9">
        <v>406.79</v>
      </c>
      <c r="I22" s="9"/>
      <c r="J22" s="9">
        <f t="shared" si="0"/>
        <v>309.3283963</v>
      </c>
      <c r="M22" s="12">
        <v>309</v>
      </c>
      <c r="N22" s="12"/>
      <c r="O22" s="12"/>
      <c r="R22" s="24"/>
    </row>
    <row r="23" spans="1:18" ht="18">
      <c r="A23" s="7" t="s">
        <v>20</v>
      </c>
      <c r="B23" s="1" t="s">
        <v>97</v>
      </c>
      <c r="C23" s="14">
        <v>494.14</v>
      </c>
      <c r="D23" s="8"/>
      <c r="E23" s="9">
        <v>494.14</v>
      </c>
      <c r="F23" s="10"/>
      <c r="H23" s="9">
        <v>444.73</v>
      </c>
      <c r="I23" s="9"/>
      <c r="J23" s="9">
        <f t="shared" si="0"/>
        <v>338.17459180000003</v>
      </c>
      <c r="M23" s="12">
        <v>338</v>
      </c>
      <c r="N23" s="12"/>
      <c r="O23" s="12"/>
      <c r="R23" s="24"/>
    </row>
    <row r="24" spans="1:18" ht="18">
      <c r="A24" s="7" t="s">
        <v>21</v>
      </c>
      <c r="B24" s="1" t="s">
        <v>39</v>
      </c>
      <c r="C24" s="14">
        <v>9696.87</v>
      </c>
      <c r="D24" s="8">
        <v>6276.9</v>
      </c>
      <c r="E24" s="9">
        <v>7494.44</v>
      </c>
      <c r="F24" s="10"/>
      <c r="G24" s="2">
        <v>0.9</v>
      </c>
      <c r="H24" s="9">
        <v>6745</v>
      </c>
      <c r="I24" s="9"/>
      <c r="J24" s="9">
        <f t="shared" si="0"/>
        <v>5128.9699027999995</v>
      </c>
      <c r="M24" s="12">
        <v>5129</v>
      </c>
      <c r="N24" s="12">
        <v>5926.9</v>
      </c>
      <c r="O24" s="12"/>
      <c r="R24" s="24"/>
    </row>
    <row r="25" spans="1:18" ht="18">
      <c r="A25" s="7" t="s">
        <v>22</v>
      </c>
      <c r="B25" s="1" t="s">
        <v>40</v>
      </c>
      <c r="C25" s="14">
        <v>4170.97</v>
      </c>
      <c r="D25" s="8">
        <v>3071.33</v>
      </c>
      <c r="E25" s="9">
        <v>4170.97</v>
      </c>
      <c r="F25" s="10"/>
      <c r="G25" s="2">
        <v>0.9</v>
      </c>
      <c r="H25" s="9">
        <v>3753.87</v>
      </c>
      <c r="I25" s="9"/>
      <c r="J25" s="9">
        <f t="shared" si="0"/>
        <v>2854.4867389</v>
      </c>
      <c r="M25" s="12">
        <v>2855</v>
      </c>
      <c r="N25" s="12">
        <v>2387.33</v>
      </c>
      <c r="O25" s="12"/>
      <c r="R25" s="24"/>
    </row>
    <row r="26" spans="1:18" ht="18">
      <c r="A26" s="7" t="s">
        <v>23</v>
      </c>
      <c r="B26" s="1" t="s">
        <v>104</v>
      </c>
      <c r="C26" s="14">
        <v>2414</v>
      </c>
      <c r="D26" s="8"/>
      <c r="E26" s="9">
        <v>2414</v>
      </c>
      <c r="F26" s="10"/>
      <c r="H26" s="9">
        <v>2172.6</v>
      </c>
      <c r="I26" s="9"/>
      <c r="J26" s="9">
        <f t="shared" si="0"/>
        <v>1652.0691800000002</v>
      </c>
      <c r="M26" s="12">
        <v>1652</v>
      </c>
      <c r="N26" s="12"/>
      <c r="O26" s="12"/>
      <c r="Q26" s="1" t="s">
        <v>15</v>
      </c>
      <c r="R26" s="24"/>
    </row>
    <row r="27" spans="1:18" ht="18">
      <c r="A27" s="7" t="s">
        <v>25</v>
      </c>
      <c r="B27" s="1" t="s">
        <v>41</v>
      </c>
      <c r="C27" s="14">
        <v>8241.92</v>
      </c>
      <c r="D27" s="8">
        <v>7330.91</v>
      </c>
      <c r="E27" s="9">
        <v>5465.91</v>
      </c>
      <c r="F27" s="10"/>
      <c r="G27" s="2">
        <v>0.9</v>
      </c>
      <c r="H27" s="9">
        <v>4919.32</v>
      </c>
      <c r="I27" s="9"/>
      <c r="J27" s="9">
        <f t="shared" si="0"/>
        <v>3740.7048267</v>
      </c>
      <c r="M27" s="12">
        <v>3741</v>
      </c>
      <c r="N27" s="12">
        <v>7034</v>
      </c>
      <c r="O27" s="12"/>
      <c r="R27" s="24"/>
    </row>
    <row r="28" spans="1:18" ht="18">
      <c r="A28" s="7" t="s">
        <v>26</v>
      </c>
      <c r="B28" s="1" t="s">
        <v>42</v>
      </c>
      <c r="C28" s="8">
        <v>970.29</v>
      </c>
      <c r="D28" s="8">
        <v>1054.11</v>
      </c>
      <c r="E28" s="9">
        <v>970.29</v>
      </c>
      <c r="F28" s="10"/>
      <c r="G28" s="2">
        <v>0.9</v>
      </c>
      <c r="H28" s="9">
        <v>873.26</v>
      </c>
      <c r="I28" s="9"/>
      <c r="J28" s="9">
        <f t="shared" si="0"/>
        <v>664.0373673</v>
      </c>
      <c r="M28" s="12">
        <v>664</v>
      </c>
      <c r="N28" s="12">
        <v>1054.11</v>
      </c>
      <c r="O28" s="12"/>
      <c r="R28" s="24"/>
    </row>
    <row r="29" spans="1:18" ht="18">
      <c r="A29" s="7" t="s">
        <v>27</v>
      </c>
      <c r="B29" s="1" t="s">
        <v>43</v>
      </c>
      <c r="C29" s="8">
        <v>2698.88</v>
      </c>
      <c r="D29" s="8">
        <v>469.07</v>
      </c>
      <c r="E29" s="9">
        <v>2698.88</v>
      </c>
      <c r="F29" s="10"/>
      <c r="G29" s="2">
        <v>0.9</v>
      </c>
      <c r="H29" s="9">
        <v>2428.99</v>
      </c>
      <c r="I29" s="9"/>
      <c r="J29" s="9">
        <f t="shared" si="0"/>
        <v>1847.0325056000001</v>
      </c>
      <c r="M29" s="12">
        <v>1847</v>
      </c>
      <c r="N29" s="12">
        <v>1429.07</v>
      </c>
      <c r="O29" s="12"/>
      <c r="R29" s="24"/>
    </row>
    <row r="30" spans="1:18" ht="18">
      <c r="A30" s="7" t="s">
        <v>28</v>
      </c>
      <c r="B30" s="1" t="s">
        <v>46</v>
      </c>
      <c r="C30" s="8">
        <v>1468.42</v>
      </c>
      <c r="D30" s="8">
        <v>831.39</v>
      </c>
      <c r="E30" s="9">
        <v>1468.42</v>
      </c>
      <c r="F30" s="10"/>
      <c r="G30" s="2">
        <v>0.9</v>
      </c>
      <c r="H30" s="9">
        <v>1321.58</v>
      </c>
      <c r="I30" s="9"/>
      <c r="J30" s="9">
        <f t="shared" si="0"/>
        <v>1004.9425954000001</v>
      </c>
      <c r="M30" s="12">
        <v>1005</v>
      </c>
      <c r="N30" s="12">
        <v>2261.39</v>
      </c>
      <c r="O30" s="12"/>
      <c r="R30" s="24"/>
    </row>
    <row r="31" spans="1:18" ht="18">
      <c r="A31" s="7" t="s">
        <v>29</v>
      </c>
      <c r="B31" s="1" t="s">
        <v>44</v>
      </c>
      <c r="C31" s="8">
        <v>2023.84</v>
      </c>
      <c r="D31" s="8">
        <v>1500</v>
      </c>
      <c r="E31" s="9">
        <v>1960.97</v>
      </c>
      <c r="F31" s="10"/>
      <c r="G31" s="2">
        <v>0.9</v>
      </c>
      <c r="H31" s="9">
        <v>1764.87</v>
      </c>
      <c r="I31" s="9"/>
      <c r="J31" s="9">
        <f t="shared" si="0"/>
        <v>1342.0290389000002</v>
      </c>
      <c r="M31" s="12">
        <v>1342</v>
      </c>
      <c r="N31" s="12">
        <v>1500</v>
      </c>
      <c r="O31" s="12"/>
      <c r="R31" s="24"/>
    </row>
    <row r="32" spans="1:18" s="29" customFormat="1" ht="18">
      <c r="A32" s="7" t="s">
        <v>30</v>
      </c>
      <c r="B32" s="1" t="s">
        <v>45</v>
      </c>
      <c r="C32" s="16">
        <v>4960.48</v>
      </c>
      <c r="D32" s="8">
        <v>754.76</v>
      </c>
      <c r="E32" s="9">
        <v>4624.73</v>
      </c>
      <c r="F32" s="10"/>
      <c r="G32" s="2">
        <v>0.9</v>
      </c>
      <c r="H32" s="9">
        <v>4162.26</v>
      </c>
      <c r="I32" s="9"/>
      <c r="J32" s="9">
        <f t="shared" si="0"/>
        <v>3165.0264700999996</v>
      </c>
      <c r="K32" s="1"/>
      <c r="L32" s="1"/>
      <c r="M32" s="12">
        <v>3165</v>
      </c>
      <c r="N32" s="30">
        <v>754.76</v>
      </c>
      <c r="O32" s="30"/>
      <c r="P32" s="31"/>
      <c r="R32" s="31"/>
    </row>
    <row r="33" spans="1:18" ht="18">
      <c r="A33" s="3" t="s">
        <v>108</v>
      </c>
      <c r="C33" s="17">
        <f>SUM(C8:C32)</f>
        <v>146530.45000000007</v>
      </c>
      <c r="D33" s="18">
        <f>SUM(D9:D32)</f>
        <v>47377.880000000005</v>
      </c>
      <c r="E33" s="11">
        <f>SUM(E8:E32)</f>
        <v>94657.5</v>
      </c>
      <c r="F33" s="10"/>
      <c r="H33" s="11">
        <f>SUM(H8:H32)</f>
        <v>85191.75999999998</v>
      </c>
      <c r="I33" s="11"/>
      <c r="J33" s="11">
        <f>SUM(J8:J32)</f>
        <v>64780.753274999995</v>
      </c>
      <c r="M33" s="15">
        <f>SUM(M8:M32)</f>
        <v>64782</v>
      </c>
      <c r="N33" s="12"/>
      <c r="O33" s="12"/>
      <c r="R33" s="24"/>
    </row>
    <row r="34" spans="1:16" s="37" customFormat="1" ht="18">
      <c r="A34" s="36"/>
      <c r="C34" s="38"/>
      <c r="D34" s="39"/>
      <c r="E34" s="40"/>
      <c r="F34" s="41"/>
      <c r="G34" s="42"/>
      <c r="H34" s="40"/>
      <c r="I34" s="40"/>
      <c r="J34" s="40"/>
      <c r="M34" s="40"/>
      <c r="N34" s="43"/>
      <c r="O34" s="43"/>
      <c r="P34" s="44"/>
    </row>
    <row r="35" spans="1:16" s="37" customFormat="1" ht="18">
      <c r="A35" s="36"/>
      <c r="C35" s="38"/>
      <c r="D35" s="39"/>
      <c r="E35" s="40"/>
      <c r="F35" s="41"/>
      <c r="G35" s="42"/>
      <c r="H35" s="40"/>
      <c r="I35" s="40"/>
      <c r="J35" s="40"/>
      <c r="M35" s="40"/>
      <c r="N35" s="43"/>
      <c r="O35" s="43"/>
      <c r="P35" s="44"/>
    </row>
    <row r="36" spans="1:16" s="37" customFormat="1" ht="18">
      <c r="A36" s="36"/>
      <c r="C36" s="38"/>
      <c r="D36" s="39"/>
      <c r="E36" s="40"/>
      <c r="F36" s="41"/>
      <c r="G36" s="42"/>
      <c r="H36" s="40"/>
      <c r="I36" s="40"/>
      <c r="J36" s="40"/>
      <c r="M36" s="40"/>
      <c r="N36" s="43"/>
      <c r="O36" s="43"/>
      <c r="P36" s="44"/>
    </row>
    <row r="37" spans="1:16" s="32" customFormat="1" ht="18">
      <c r="A37" s="32" t="s">
        <v>106</v>
      </c>
      <c r="G37" s="33"/>
      <c r="M37" s="34"/>
      <c r="P37" s="35"/>
    </row>
    <row r="39" ht="18">
      <c r="A39" s="3" t="s">
        <v>103</v>
      </c>
    </row>
    <row r="40" spans="1:5" ht="18">
      <c r="A40" s="3"/>
      <c r="E40" s="5" t="s">
        <v>65</v>
      </c>
    </row>
    <row r="41" spans="3:18" ht="18">
      <c r="C41" s="3" t="s">
        <v>61</v>
      </c>
      <c r="D41" s="3" t="s">
        <v>4</v>
      </c>
      <c r="E41" s="3" t="s">
        <v>0</v>
      </c>
      <c r="G41" s="4" t="s">
        <v>1</v>
      </c>
      <c r="H41" s="3" t="s">
        <v>64</v>
      </c>
      <c r="I41" s="5"/>
      <c r="J41" s="3" t="s">
        <v>64</v>
      </c>
      <c r="K41" s="3"/>
      <c r="M41" s="5" t="s">
        <v>2</v>
      </c>
      <c r="N41" s="3" t="s">
        <v>60</v>
      </c>
      <c r="O41" s="3"/>
      <c r="R41" s="24"/>
    </row>
    <row r="42" spans="1:18" ht="18">
      <c r="A42" s="3" t="s">
        <v>3</v>
      </c>
      <c r="C42" s="3" t="s">
        <v>4</v>
      </c>
      <c r="D42" s="3" t="s">
        <v>59</v>
      </c>
      <c r="E42" s="3" t="s">
        <v>4</v>
      </c>
      <c r="G42" s="4" t="s">
        <v>5</v>
      </c>
      <c r="H42" s="19">
        <v>75</v>
      </c>
      <c r="I42" s="3"/>
      <c r="J42" s="45">
        <v>53.437</v>
      </c>
      <c r="K42" s="3"/>
      <c r="M42" s="5" t="s">
        <v>63</v>
      </c>
      <c r="P42" s="23"/>
      <c r="R42" s="24"/>
    </row>
    <row r="43" spans="10:18" ht="18">
      <c r="J43" s="3"/>
      <c r="M43" s="3" t="s">
        <v>62</v>
      </c>
      <c r="R43" s="24"/>
    </row>
    <row r="44" spans="1:18" ht="18">
      <c r="A44" s="7" t="s">
        <v>31</v>
      </c>
      <c r="B44" s="1" t="s">
        <v>47</v>
      </c>
      <c r="C44" s="14">
        <v>15802.54</v>
      </c>
      <c r="D44" s="14">
        <v>14733.4</v>
      </c>
      <c r="E44" s="9">
        <v>8670</v>
      </c>
      <c r="F44" s="10"/>
      <c r="G44" s="2">
        <v>0.75</v>
      </c>
      <c r="H44" s="9">
        <v>6502.5</v>
      </c>
      <c r="I44" s="9"/>
      <c r="J44" s="9">
        <f>SUM(E44*0.53437)</f>
        <v>4632.9879</v>
      </c>
      <c r="M44" s="12">
        <v>4633</v>
      </c>
      <c r="N44" s="12">
        <v>5411.23</v>
      </c>
      <c r="O44" s="12"/>
      <c r="R44" s="24"/>
    </row>
    <row r="45" spans="1:18" ht="18">
      <c r="A45" s="7" t="s">
        <v>32</v>
      </c>
      <c r="B45" s="1" t="s">
        <v>48</v>
      </c>
      <c r="C45" s="14">
        <v>3804</v>
      </c>
      <c r="D45" s="14">
        <v>2621.22</v>
      </c>
      <c r="E45" s="9">
        <v>3804</v>
      </c>
      <c r="F45" s="10"/>
      <c r="G45" s="2">
        <v>0.75</v>
      </c>
      <c r="H45" s="9">
        <v>2853</v>
      </c>
      <c r="I45" s="9"/>
      <c r="J45" s="9">
        <f aca="true" t="shared" si="1" ref="J45:J62">SUM(E45*0.53437)</f>
        <v>2032.74348</v>
      </c>
      <c r="M45" s="12">
        <v>2033</v>
      </c>
      <c r="N45" s="12">
        <v>2621.22</v>
      </c>
      <c r="O45" s="12"/>
      <c r="R45" s="24"/>
    </row>
    <row r="46" spans="1:18" ht="18">
      <c r="A46" s="7" t="s">
        <v>33</v>
      </c>
      <c r="B46" s="1" t="s">
        <v>70</v>
      </c>
      <c r="C46" s="14">
        <v>4770.37</v>
      </c>
      <c r="D46" s="14"/>
      <c r="E46" s="9">
        <v>4637.7</v>
      </c>
      <c r="F46" s="10"/>
      <c r="H46" s="9">
        <v>3478.28</v>
      </c>
      <c r="I46" s="9"/>
      <c r="J46" s="9">
        <f t="shared" si="1"/>
        <v>2478.247749</v>
      </c>
      <c r="M46" s="12">
        <v>2478</v>
      </c>
      <c r="N46" s="12"/>
      <c r="O46" s="12"/>
      <c r="R46" s="24"/>
    </row>
    <row r="47" spans="1:18" ht="18">
      <c r="A47" s="7" t="s">
        <v>34</v>
      </c>
      <c r="B47" s="1" t="s">
        <v>76</v>
      </c>
      <c r="C47" s="14">
        <v>7215.28</v>
      </c>
      <c r="D47" s="14">
        <v>5575.63</v>
      </c>
      <c r="E47" s="9">
        <v>7215.28</v>
      </c>
      <c r="F47" s="10"/>
      <c r="G47" s="2">
        <v>0.75</v>
      </c>
      <c r="H47" s="9">
        <v>5411.46</v>
      </c>
      <c r="I47" s="9"/>
      <c r="J47" s="9">
        <f t="shared" si="1"/>
        <v>3855.6291736</v>
      </c>
      <c r="M47" s="46">
        <v>3768.73</v>
      </c>
      <c r="N47" s="12">
        <v>4094.95</v>
      </c>
      <c r="O47" s="12"/>
      <c r="Q47" s="3" t="s">
        <v>110</v>
      </c>
      <c r="R47" s="24"/>
    </row>
    <row r="48" spans="1:18" ht="18">
      <c r="A48" s="7" t="s">
        <v>53</v>
      </c>
      <c r="B48" s="1" t="s">
        <v>49</v>
      </c>
      <c r="C48" s="14">
        <v>17739.91</v>
      </c>
      <c r="D48" s="14">
        <v>8055.74</v>
      </c>
      <c r="E48" s="9">
        <v>7670</v>
      </c>
      <c r="F48" s="10"/>
      <c r="G48" s="2">
        <v>0.75</v>
      </c>
      <c r="H48" s="9">
        <v>5752.5</v>
      </c>
      <c r="I48" s="9"/>
      <c r="J48" s="9">
        <f t="shared" si="1"/>
        <v>4098.6179</v>
      </c>
      <c r="M48" s="12">
        <v>4099</v>
      </c>
      <c r="N48" s="12">
        <v>7855.74</v>
      </c>
      <c r="O48" s="12"/>
      <c r="R48" s="24"/>
    </row>
    <row r="49" spans="1:18" ht="18">
      <c r="A49" s="7" t="s">
        <v>54</v>
      </c>
      <c r="B49" s="1" t="s">
        <v>95</v>
      </c>
      <c r="C49" s="14">
        <v>4559.2</v>
      </c>
      <c r="D49" s="14"/>
      <c r="E49" s="9">
        <v>4559.2</v>
      </c>
      <c r="F49" s="10"/>
      <c r="H49" s="9">
        <v>3419.4</v>
      </c>
      <c r="I49" s="9"/>
      <c r="J49" s="9">
        <f t="shared" si="1"/>
        <v>2436.299704</v>
      </c>
      <c r="M49" s="12">
        <v>2436</v>
      </c>
      <c r="N49" s="12"/>
      <c r="O49" s="12"/>
      <c r="R49" s="24"/>
    </row>
    <row r="50" spans="1:18" ht="18">
      <c r="A50" s="7" t="s">
        <v>55</v>
      </c>
      <c r="B50" s="1" t="s">
        <v>68</v>
      </c>
      <c r="C50" s="14">
        <v>2436.62</v>
      </c>
      <c r="D50" s="14"/>
      <c r="E50" s="9">
        <v>2436.62</v>
      </c>
      <c r="F50" s="10"/>
      <c r="H50" s="9">
        <v>1827.47</v>
      </c>
      <c r="I50" s="9"/>
      <c r="J50" s="9">
        <f t="shared" si="1"/>
        <v>1302.0566294</v>
      </c>
      <c r="K50" s="1">
        <v>2750</v>
      </c>
      <c r="M50" s="12">
        <v>1302</v>
      </c>
      <c r="N50" s="12"/>
      <c r="O50" s="12"/>
      <c r="R50" s="24"/>
    </row>
    <row r="51" spans="1:18" ht="18">
      <c r="A51" s="7" t="s">
        <v>56</v>
      </c>
      <c r="B51" s="1" t="s">
        <v>75</v>
      </c>
      <c r="C51" s="14">
        <v>4346.67</v>
      </c>
      <c r="D51" s="14"/>
      <c r="E51" s="9">
        <v>4315.97</v>
      </c>
      <c r="F51" s="10"/>
      <c r="H51" s="9">
        <v>3236.98</v>
      </c>
      <c r="I51" s="9"/>
      <c r="J51" s="9">
        <f t="shared" si="1"/>
        <v>2306.3248889</v>
      </c>
      <c r="M51" s="12">
        <v>2306</v>
      </c>
      <c r="N51" s="12"/>
      <c r="O51" s="12"/>
      <c r="R51" s="24"/>
    </row>
    <row r="52" spans="1:18" ht="18">
      <c r="A52" s="7" t="s">
        <v>57</v>
      </c>
      <c r="B52" s="1" t="s">
        <v>84</v>
      </c>
      <c r="C52" s="14">
        <v>1580.19</v>
      </c>
      <c r="D52" s="14"/>
      <c r="E52" s="9">
        <v>1580.19</v>
      </c>
      <c r="F52" s="10"/>
      <c r="H52" s="9">
        <v>1185.14</v>
      </c>
      <c r="I52" s="9"/>
      <c r="J52" s="9">
        <f t="shared" si="1"/>
        <v>844.4061303000001</v>
      </c>
      <c r="K52" s="1">
        <v>707</v>
      </c>
      <c r="M52" s="12">
        <v>844</v>
      </c>
      <c r="N52" s="12"/>
      <c r="O52" s="12"/>
      <c r="R52" s="24"/>
    </row>
    <row r="53" spans="1:18" ht="18">
      <c r="A53" s="7" t="s">
        <v>67</v>
      </c>
      <c r="B53" s="1" t="s">
        <v>72</v>
      </c>
      <c r="C53" s="14">
        <v>1844.45</v>
      </c>
      <c r="D53" s="14">
        <v>1571.16</v>
      </c>
      <c r="E53" s="12">
        <v>1840.84</v>
      </c>
      <c r="F53" s="10"/>
      <c r="G53" s="2">
        <v>0.75</v>
      </c>
      <c r="H53" s="9">
        <v>1380.63</v>
      </c>
      <c r="I53" s="9"/>
      <c r="J53" s="9">
        <f t="shared" si="1"/>
        <v>983.6896707999999</v>
      </c>
      <c r="M53" s="12">
        <v>984</v>
      </c>
      <c r="N53" s="12">
        <v>1571.16</v>
      </c>
      <c r="O53" s="12"/>
      <c r="R53" s="24"/>
    </row>
    <row r="54" spans="1:18" ht="18">
      <c r="A54" s="7" t="s">
        <v>69</v>
      </c>
      <c r="B54" s="1" t="s">
        <v>50</v>
      </c>
      <c r="C54" s="14">
        <v>4022.97</v>
      </c>
      <c r="D54" s="14">
        <v>2279.03</v>
      </c>
      <c r="E54" s="14">
        <v>4022.97</v>
      </c>
      <c r="F54" s="10"/>
      <c r="G54" s="2">
        <v>0.75</v>
      </c>
      <c r="H54" s="9">
        <v>3017.23</v>
      </c>
      <c r="I54" s="9"/>
      <c r="J54" s="9">
        <f t="shared" si="1"/>
        <v>2149.7544789</v>
      </c>
      <c r="M54" s="12">
        <v>2150</v>
      </c>
      <c r="N54" s="12">
        <v>2279.03</v>
      </c>
      <c r="O54" s="12"/>
      <c r="R54" s="24"/>
    </row>
    <row r="55" spans="1:18" ht="18">
      <c r="A55" s="7" t="s">
        <v>78</v>
      </c>
      <c r="B55" s="1" t="s">
        <v>51</v>
      </c>
      <c r="C55" s="14">
        <v>5936.32</v>
      </c>
      <c r="D55" s="14">
        <v>9173.23</v>
      </c>
      <c r="E55" s="9">
        <v>5936.32</v>
      </c>
      <c r="F55" s="10"/>
      <c r="G55" s="2">
        <v>0.75</v>
      </c>
      <c r="H55" s="9">
        <v>4452.24</v>
      </c>
      <c r="I55" s="9"/>
      <c r="J55" s="9">
        <f t="shared" si="1"/>
        <v>3172.1913184</v>
      </c>
      <c r="K55" s="1">
        <v>31</v>
      </c>
      <c r="M55" s="12">
        <v>3172</v>
      </c>
      <c r="N55" s="12">
        <v>9173.23</v>
      </c>
      <c r="O55" s="12"/>
      <c r="R55" s="24"/>
    </row>
    <row r="56" spans="1:18" ht="18">
      <c r="A56" s="7" t="s">
        <v>79</v>
      </c>
      <c r="B56" s="1" t="s">
        <v>73</v>
      </c>
      <c r="C56" s="14">
        <v>4611.92</v>
      </c>
      <c r="D56" s="14">
        <v>3186.6</v>
      </c>
      <c r="E56" s="14">
        <v>4526.21</v>
      </c>
      <c r="F56" s="10"/>
      <c r="G56" s="2">
        <v>0.75</v>
      </c>
      <c r="H56" s="9">
        <v>3394.66</v>
      </c>
      <c r="I56" s="9"/>
      <c r="J56" s="9">
        <f t="shared" si="1"/>
        <v>2418.6708377</v>
      </c>
      <c r="M56" s="12">
        <v>2419</v>
      </c>
      <c r="N56" s="12">
        <v>3186.6</v>
      </c>
      <c r="O56" s="12"/>
      <c r="R56" s="24"/>
    </row>
    <row r="57" spans="1:18" ht="18">
      <c r="A57" s="7" t="s">
        <v>89</v>
      </c>
      <c r="B57" s="1" t="s">
        <v>81</v>
      </c>
      <c r="C57" s="14">
        <v>5367.78</v>
      </c>
      <c r="D57" s="14">
        <v>6468.32</v>
      </c>
      <c r="E57" s="12">
        <v>5367.78</v>
      </c>
      <c r="F57" s="10"/>
      <c r="G57" s="2">
        <v>0.75</v>
      </c>
      <c r="H57" s="9">
        <v>4025.84</v>
      </c>
      <c r="I57" s="9"/>
      <c r="J57" s="9">
        <f t="shared" si="1"/>
        <v>2868.3805985999998</v>
      </c>
      <c r="M57" s="12">
        <v>2868</v>
      </c>
      <c r="N57" s="12">
        <v>6468.32</v>
      </c>
      <c r="O57" s="12"/>
      <c r="R57" s="24"/>
    </row>
    <row r="58" spans="1:18" ht="18">
      <c r="A58" s="7" t="s">
        <v>90</v>
      </c>
      <c r="B58" s="1" t="s">
        <v>52</v>
      </c>
      <c r="C58" s="14">
        <v>4082.24</v>
      </c>
      <c r="D58" s="14">
        <v>4770.82</v>
      </c>
      <c r="E58" s="14">
        <v>4082.24</v>
      </c>
      <c r="F58" s="10"/>
      <c r="G58" s="2">
        <v>0.75</v>
      </c>
      <c r="H58" s="9">
        <v>3061.68</v>
      </c>
      <c r="I58" s="9"/>
      <c r="J58" s="9">
        <f t="shared" si="1"/>
        <v>2181.4265888</v>
      </c>
      <c r="M58" s="12">
        <v>2181</v>
      </c>
      <c r="N58" s="12">
        <v>4770.82</v>
      </c>
      <c r="O58" s="12"/>
      <c r="R58" s="24"/>
    </row>
    <row r="59" spans="1:18" ht="18">
      <c r="A59" s="7" t="s">
        <v>91</v>
      </c>
      <c r="B59" s="1" t="s">
        <v>74</v>
      </c>
      <c r="C59" s="14">
        <v>1736.71</v>
      </c>
      <c r="D59" s="14">
        <v>781.39</v>
      </c>
      <c r="E59" s="12">
        <v>1736.71</v>
      </c>
      <c r="F59" s="10"/>
      <c r="G59" s="2">
        <v>0.75</v>
      </c>
      <c r="H59" s="9">
        <v>1302.53</v>
      </c>
      <c r="I59" s="9"/>
      <c r="J59" s="9">
        <f t="shared" si="1"/>
        <v>928.0457227</v>
      </c>
      <c r="M59" s="12">
        <v>928</v>
      </c>
      <c r="N59" s="12">
        <v>781.39</v>
      </c>
      <c r="O59" s="12"/>
      <c r="R59" s="24"/>
    </row>
    <row r="60" spans="1:18" ht="18">
      <c r="A60" s="7" t="s">
        <v>92</v>
      </c>
      <c r="B60" s="1" t="s">
        <v>98</v>
      </c>
      <c r="C60" s="14">
        <v>993.55</v>
      </c>
      <c r="D60" s="14"/>
      <c r="E60" s="12">
        <v>993.55</v>
      </c>
      <c r="F60" s="10"/>
      <c r="H60" s="9">
        <v>745.16</v>
      </c>
      <c r="I60" s="9"/>
      <c r="J60" s="9">
        <f t="shared" si="1"/>
        <v>530.9233135</v>
      </c>
      <c r="M60" s="12">
        <v>531</v>
      </c>
      <c r="N60" s="12"/>
      <c r="O60" s="12"/>
      <c r="R60" s="24"/>
    </row>
    <row r="61" spans="1:18" ht="18">
      <c r="A61" s="7" t="s">
        <v>93</v>
      </c>
      <c r="B61" s="1" t="s">
        <v>77</v>
      </c>
      <c r="C61" s="25">
        <v>45281.32</v>
      </c>
      <c r="E61" s="26">
        <v>8670</v>
      </c>
      <c r="H61" s="27">
        <v>6502.5</v>
      </c>
      <c r="J61" s="9">
        <f t="shared" si="1"/>
        <v>4632.9879</v>
      </c>
      <c r="M61" s="12">
        <v>4633</v>
      </c>
      <c r="R61" s="24"/>
    </row>
    <row r="62" spans="1:18" ht="18">
      <c r="A62" s="7" t="s">
        <v>96</v>
      </c>
      <c r="B62" s="1" t="s">
        <v>100</v>
      </c>
      <c r="C62" s="25">
        <v>2962.39</v>
      </c>
      <c r="E62" s="26">
        <v>2717.97</v>
      </c>
      <c r="H62" s="27">
        <v>2038.48</v>
      </c>
      <c r="J62" s="9">
        <f t="shared" si="1"/>
        <v>1452.4016288999999</v>
      </c>
      <c r="M62" s="12">
        <v>1452</v>
      </c>
      <c r="R62" s="24"/>
    </row>
    <row r="63" spans="2:18" ht="18">
      <c r="B63" s="3" t="s">
        <v>109</v>
      </c>
      <c r="C63" s="21">
        <f>SUM(C44:C62)</f>
        <v>139094.43000000002</v>
      </c>
      <c r="D63" s="18">
        <f>SUM(D44:D59)</f>
        <v>59216.54</v>
      </c>
      <c r="E63" s="11">
        <f>SUM(E44:E62)</f>
        <v>84783.55000000002</v>
      </c>
      <c r="F63" s="10"/>
      <c r="H63" s="20">
        <f>SUM(H44:H62)</f>
        <v>63587.68000000001</v>
      </c>
      <c r="I63" s="10"/>
      <c r="J63" s="11">
        <f>SUM(J44:J62)</f>
        <v>45305.785613500004</v>
      </c>
      <c r="K63" s="9">
        <f>SUM(J44:J63)</f>
        <v>90611.57122700001</v>
      </c>
      <c r="M63" s="15">
        <f>SUM(M44:M62)</f>
        <v>45217.729999999996</v>
      </c>
      <c r="N63" s="12"/>
      <c r="O63" s="12"/>
      <c r="R63" s="24"/>
    </row>
    <row r="64" spans="2:18" ht="18">
      <c r="B64" s="3" t="s">
        <v>13</v>
      </c>
      <c r="C64" s="17">
        <f>SUM(C33+C63)</f>
        <v>285624.8800000001</v>
      </c>
      <c r="D64" s="18">
        <f>SUM(D63,D33)</f>
        <v>106594.42000000001</v>
      </c>
      <c r="E64" s="11">
        <f>SUM(E63,E33)</f>
        <v>179441.05000000002</v>
      </c>
      <c r="F64" s="10"/>
      <c r="H64" s="22">
        <f>SUM(H63,H33)</f>
        <v>148779.44</v>
      </c>
      <c r="I64" s="10"/>
      <c r="J64" s="11">
        <f>SUM(J63+J33)</f>
        <v>110086.5388885</v>
      </c>
      <c r="M64" s="15">
        <f>SUM(M63+M33)</f>
        <v>109999.73</v>
      </c>
      <c r="N64" s="12"/>
      <c r="O64" s="12"/>
      <c r="R64" s="24"/>
    </row>
    <row r="65" spans="2:15" ht="18">
      <c r="B65" s="3"/>
      <c r="C65" s="17"/>
      <c r="D65" s="18"/>
      <c r="E65" s="11"/>
      <c r="F65" s="10"/>
      <c r="H65" s="22"/>
      <c r="I65" s="10"/>
      <c r="J65" s="11"/>
      <c r="M65" s="11"/>
      <c r="N65" s="12"/>
      <c r="O65" s="12"/>
    </row>
    <row r="66" spans="2:15" ht="18">
      <c r="B66" s="3"/>
      <c r="C66" s="17"/>
      <c r="D66" s="18"/>
      <c r="E66" s="11"/>
      <c r="F66" s="10"/>
      <c r="H66" s="22"/>
      <c r="I66" s="10"/>
      <c r="J66" s="11"/>
      <c r="M66" s="11"/>
      <c r="N66" s="12"/>
      <c r="O66" s="12"/>
    </row>
    <row r="67" spans="2:10" ht="18">
      <c r="B67" s="1" t="s">
        <v>101</v>
      </c>
      <c r="J67" s="9"/>
    </row>
    <row r="68" ht="18">
      <c r="B68" s="1" t="s">
        <v>102</v>
      </c>
    </row>
  </sheetData>
  <printOptions/>
  <pageMargins left="0.1968503937007874" right="0.1968503937007874" top="0.984251968503937" bottom="0.984251968503937" header="0.4724409448818898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Stadtverband Saarbrücken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Stadtverband Saarbrücken</dc:creator>
  <cp:keywords/>
  <dc:description/>
  <cp:lastModifiedBy>doll</cp:lastModifiedBy>
  <cp:lastPrinted>2012-08-24T11:08:49Z</cp:lastPrinted>
  <dcterms:created xsi:type="dcterms:W3CDTF">1999-03-15T10:36:47Z</dcterms:created>
  <dcterms:modified xsi:type="dcterms:W3CDTF">2012-08-24T11:46:19Z</dcterms:modified>
  <cp:category/>
  <cp:version/>
  <cp:contentType/>
  <cp:contentStatus/>
</cp:coreProperties>
</file>